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N7" i="1" l="1"/>
  <c r="N8" i="1" s="1"/>
  <c r="O7" i="1" l="1"/>
  <c r="O8" i="1" l="1"/>
  <c r="O9" i="1" s="1"/>
</calcChain>
</file>

<file path=xl/sharedStrings.xml><?xml version="1.0" encoding="utf-8"?>
<sst xmlns="http://schemas.openxmlformats.org/spreadsheetml/2006/main" count="49" uniqueCount="48">
  <si>
    <t>Приложение 1</t>
  </si>
  <si>
    <t>СПЕЦИФИКАЦИЯ</t>
  </si>
  <si>
    <t>ЛОТ №</t>
  </si>
  <si>
    <t>№ п.п.</t>
  </si>
  <si>
    <t>Ном. Номер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</si>
  <si>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</si>
  <si>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</si>
  <si>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</si>
  <si>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</si>
  <si>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</si>
  <si>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Адрес поставки</t>
  </si>
  <si>
    <t>1 кв.</t>
  </si>
  <si>
    <t>2 кв.</t>
  </si>
  <si>
    <t>3 кв.</t>
  </si>
  <si>
    <t>4 кв.</t>
  </si>
  <si>
    <t>Итого</t>
  </si>
  <si>
    <t>шт</t>
  </si>
  <si>
    <t>в т.ч. НДС</t>
  </si>
  <si>
    <t>Объем может быть изменен на 30% без изменения стоимости единицы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</si>
  <si>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</si>
  <si>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</si>
  <si>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</si>
  <si>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</si>
  <si>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Срок службы</t>
  </si>
  <si>
    <t>Инициатор закупки:</t>
  </si>
  <si>
    <t>Контактное лицо по тех. Вопросам</t>
  </si>
  <si>
    <t>Исполнитель:</t>
  </si>
  <si>
    <t>тел.</t>
  </si>
  <si>
    <t>эл.почта</t>
  </si>
  <si>
    <t>Кощеев С.А., тел.(347)-221-54-18 , эл.почта: Koshcheev@bashtel.ru</t>
  </si>
  <si>
    <t>Оборудование должно быть новым, не бывшим в использовании. Гарантийные обязательства на новое изделие - 24 месяца</t>
  </si>
  <si>
    <t>Светоиодный светильник</t>
  </si>
  <si>
    <t>Аналог накладного светильника ЛД 2х36</t>
  </si>
  <si>
    <t>0</t>
  </si>
  <si>
    <t>Предельная цена за единицу измерения без НДС, включая стоимость тары, доставку и монтаж, рубли РФ</t>
  </si>
  <si>
    <t>Предельная сумма без НДС, включая стоимость тары, доставку и монтаж, рубли РФ</t>
  </si>
  <si>
    <t>Предельная сумма в том числе НДС, включая стоимость тары, доставку и монтаж, рубли РФ</t>
  </si>
  <si>
    <t>не менее 10 лет</t>
  </si>
  <si>
    <t>Кочетков Григорий Александрович</t>
  </si>
  <si>
    <t>(347) 221-58-71</t>
  </si>
  <si>
    <t>g.kochetkov@bashtel.ru</t>
  </si>
  <si>
    <t>СВЕТОДИОДНЫЕ СВЕТИЛЬНИКИ</t>
  </si>
  <si>
    <t>1368</t>
  </si>
  <si>
    <t>Предельная стоимость лота составляет1 504 794,53 руб. (с НДС)</t>
  </si>
  <si>
    <t>Требуемые сроки поставки:</t>
  </si>
  <si>
    <t>не менее 36 месяцев</t>
  </si>
  <si>
    <t>не позднее 30 календарных дней с даты подписания договора поставки</t>
  </si>
  <si>
    <t>г. Уфа, ул. Каспийская,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</si>
</sst>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7" fillId="0" borderId="0"/>
    <xf numFmtId="0" fontId="9" fillId="0" borderId="0"/>
    <xf numFmtId="0" fontId="12" fillId="0" borderId="0" applyNumberFormat="0" applyFill="0" applyBorder="0" applyAlignment="0" applyProtection="0"/>
  </cellStyleXfs>
  <cellXfs count="61">
    <xf numFmtId="0" fontId="0" fillId="0" borderId="0" xfId="0"/>
    <xf numFmtId="4" fontId="7" fillId="0" borderId="1" xfId="1" applyNumberFormat="1" applyBorder="1"/>
    <xf numFmtId="0" fontId="7" fillId="0" borderId="0" xfId="1"/>
    <xf numFmtId="0" fontId="7" fillId="0" borderId="1" xfId="1" applyBorder="1" applyAlignment="1">
      <alignment horizontal="center"/>
    </xf>
    <xf numFmtId="0" fontId="7" fillId="0" borderId="1" xfId="1" applyBorder="1" applyAlignment="1">
      <alignment vertical="top" wrapText="1"/>
    </xf>
    <xf numFmtId="0" fontId="7" fillId="0" borderId="0" xfId="1" applyBorder="1" applyAlignment="1">
      <alignment vertical="top" wrapText="1"/>
    </xf>
    <xf numFmtId="0" fontId="7" fillId="0" borderId="1" xfId="1" applyBorder="1" applyAlignment="1">
      <alignment horizontal="center" vertical="center" wrapText="1"/>
    </xf>
    <xf numFmtId="0" fontId="7" fillId="0" borderId="0" xfId="1" applyAlignment="1">
      <alignment vertical="center" wrapText="1"/>
    </xf>
    <xf numFmtId="0" fontId="7" fillId="0" borderId="0" xfId="1" applyAlignment="1">
      <alignment horizontal="left"/>
    </xf>
    <xf numFmtId="164" fontId="7" fillId="0" borderId="1" xfId="1" applyNumberFormat="1" applyBorder="1" applyAlignment="1">
      <alignment horizontal="right" vertical="top" wrapText="1"/>
    </xf>
    <xf numFmtId="0" fontId="8" fillId="0" borderId="0" xfId="1" applyFont="1" applyAlignment="1">
      <alignment horizontal="left"/>
    </xf>
    <xf numFmtId="0" fontId="7" fillId="0" borderId="1" xfId="1" applyBorder="1" applyAlignment="1">
      <alignment horizontal="center" vertical="top"/>
    </xf>
    <xf numFmtId="0" fontId="8" fillId="0" borderId="0" xfId="1" applyFont="1"/>
    <xf numFmtId="0" fontId="7" fillId="0" borderId="0" xfId="1" applyAlignment="1">
      <alignment horizontal="right"/>
    </xf>
    <xf numFmtId="0" fontId="7" fillId="0" borderId="3" xfId="1" applyBorder="1"/>
    <xf numFmtId="0" fontId="7" fillId="0" borderId="3" xfId="1" applyBorder="1" applyAlignment="1">
      <alignment vertical="top" wrapText="1"/>
    </xf>
    <xf numFmtId="0" fontId="7" fillId="0" borderId="0" xfId="1" applyBorder="1"/>
    <xf numFmtId="0" fontId="7" fillId="0" borderId="0" xfId="1" applyBorder="1" applyAlignment="1">
      <alignment horizontal="center"/>
    </xf>
    <xf numFmtId="0" fontId="7" fillId="0" borderId="0" xfId="1" applyBorder="1" applyAlignment="1">
      <alignment horizontal="left"/>
    </xf>
    <xf numFmtId="0" fontId="7" fillId="0" borderId="0" xfId="1" applyFill="1" applyBorder="1" applyAlignment="1">
      <alignment horizontal="center"/>
    </xf>
    <xf numFmtId="0" fontId="7" fillId="0" borderId="0" xfId="1" applyFill="1" applyAlignment="1"/>
    <xf numFmtId="49" fontId="7" fillId="0" borderId="1" xfId="1" applyNumberFormat="1" applyBorder="1" applyAlignment="1">
      <alignment horizontal="center" vertical="top"/>
    </xf>
    <xf numFmtId="0" fontId="12" fillId="0" borderId="0" xfId="3" applyAlignment="1">
      <alignment horizontal="left"/>
    </xf>
    <xf numFmtId="0" fontId="5" fillId="0" borderId="1" xfId="1" applyFont="1" applyBorder="1" applyAlignment="1">
      <alignment vertical="top" wrapText="1"/>
    </xf>
    <xf numFmtId="164" fontId="7" fillId="0" borderId="9" xfId="1" applyNumberFormat="1" applyBorder="1"/>
    <xf numFmtId="4" fontId="7" fillId="0" borderId="11" xfId="1" applyNumberFormat="1" applyBorder="1"/>
    <xf numFmtId="49" fontId="5" fillId="0" borderId="1" xfId="1" applyNumberFormat="1" applyFont="1" applyBorder="1" applyAlignment="1">
      <alignment horizontal="center" vertical="top"/>
    </xf>
    <xf numFmtId="0" fontId="5" fillId="0" borderId="1" xfId="1" applyNumberFormat="1" applyFont="1" applyBorder="1" applyAlignment="1">
      <alignment horizontal="center" vertical="top"/>
    </xf>
    <xf numFmtId="0" fontId="5" fillId="0" borderId="0" xfId="1" applyFont="1" applyAlignment="1">
      <alignment horizontal="left"/>
    </xf>
    <xf numFmtId="49" fontId="4" fillId="0" borderId="1" xfId="1" applyNumberFormat="1" applyFont="1" applyBorder="1" applyAlignment="1">
      <alignment horizontal="center" vertical="top"/>
    </xf>
    <xf numFmtId="4" fontId="7" fillId="0" borderId="1" xfId="1" applyNumberFormat="1" applyBorder="1" applyAlignment="1">
      <alignment horizontal="left" vertical="top"/>
    </xf>
    <xf numFmtId="0" fontId="7" fillId="0" borderId="1" xfId="1" applyBorder="1" applyAlignment="1">
      <alignment horizontal="center"/>
    </xf>
    <xf numFmtId="0" fontId="10" fillId="0" borderId="1" xfId="1" applyFont="1" applyBorder="1" applyAlignment="1">
      <alignment horizontal="center" vertical="top" wrapText="1"/>
    </xf>
    <xf numFmtId="0" fontId="8" fillId="0" borderId="0" xfId="1" applyFont="1" applyAlignment="1">
      <alignment horizontal="center"/>
    </xf>
    <xf numFmtId="0" fontId="4" fillId="0" borderId="1" xfId="1" applyFont="1" applyBorder="1" applyAlignment="1">
      <alignment horizontal="center"/>
    </xf>
    <xf numFmtId="0" fontId="7" fillId="0" borderId="8" xfId="1" applyBorder="1" applyAlignment="1">
      <alignment horizontal="left"/>
    </xf>
    <xf numFmtId="0" fontId="7" fillId="0" borderId="3" xfId="1" applyBorder="1" applyAlignment="1">
      <alignment horizontal="left"/>
    </xf>
    <xf numFmtId="0" fontId="7" fillId="0" borderId="10" xfId="1" applyBorder="1" applyAlignment="1">
      <alignment horizontal="left"/>
    </xf>
    <xf numFmtId="0" fontId="7" fillId="0" borderId="4" xfId="1" applyBorder="1" applyAlignment="1">
      <alignment horizontal="center"/>
    </xf>
    <xf numFmtId="0" fontId="7" fillId="0" borderId="5" xfId="1" applyBorder="1" applyAlignment="1">
      <alignment horizontal="center"/>
    </xf>
    <xf numFmtId="0" fontId="7" fillId="0" borderId="6" xfId="1" applyBorder="1" applyAlignment="1">
      <alignment horizontal="center"/>
    </xf>
    <xf numFmtId="0" fontId="7" fillId="0" borderId="1" xfId="1" applyBorder="1" applyAlignment="1">
      <alignment horizontal="center" vertical="center" wrapText="1"/>
    </xf>
    <xf numFmtId="0" fontId="6" fillId="0" borderId="1" xfId="1" applyFont="1" applyBorder="1" applyAlignment="1">
      <alignment horizontal="left"/>
    </xf>
    <xf numFmtId="0" fontId="7" fillId="0" borderId="1" xfId="1" applyBorder="1" applyAlignment="1">
      <alignment horizontal="left"/>
    </xf>
    <xf numFmtId="0" fontId="7" fillId="0" borderId="2" xfId="1" applyBorder="1" applyAlignment="1">
      <alignment horizontal="center" vertical="center" wrapText="1"/>
    </xf>
    <xf numFmtId="0" fontId="7" fillId="0" borderId="9" xfId="1" applyBorder="1" applyAlignment="1">
      <alignment horizontal="center" vertical="center" wrapText="1"/>
    </xf>
    <xf numFmtId="0" fontId="2" fillId="0" borderId="4" xfId="1" applyFont="1" applyBorder="1" applyAlignment="1">
      <alignment horizontal="left"/>
    </xf>
    <xf numFmtId="0" fontId="7" fillId="0" borderId="5" xfId="1" applyBorder="1" applyAlignment="1">
      <alignment horizontal="left"/>
    </xf>
    <xf numFmtId="0" fontId="7" fillId="0" borderId="6" xfId="1" applyBorder="1" applyAlignment="1">
      <alignment horizontal="left"/>
    </xf>
    <xf numFmtId="0" fontId="7" fillId="0" borderId="4" xfId="1" applyBorder="1" applyAlignment="1">
      <alignment horizontal="left"/>
    </xf>
    <xf numFmtId="0" fontId="7" fillId="0" borderId="4" xfId="1" applyBorder="1" applyAlignment="1">
      <alignment horizontal="left" vertical="top" wrapText="1"/>
    </xf>
    <xf numFmtId="0" fontId="7" fillId="0" borderId="5" xfId="1" applyBorder="1" applyAlignment="1">
      <alignment horizontal="left" vertical="top" wrapText="1"/>
    </xf>
    <xf numFmtId="0" fontId="7" fillId="0" borderId="6" xfId="1" applyBorder="1" applyAlignment="1">
      <alignment horizontal="left" vertical="top" wrapText="1"/>
    </xf>
    <xf numFmtId="0" fontId="5" fillId="0" borderId="4" xfId="1" applyFont="1" applyBorder="1" applyAlignment="1">
      <alignment horizontal="left"/>
    </xf>
    <xf numFmtId="0" fontId="3" fillId="0" borderId="4" xfId="1" applyFont="1" applyBorder="1" applyAlignment="1">
      <alignment horizontal="left"/>
    </xf>
    <xf numFmtId="0" fontId="4" fillId="0" borderId="4" xfId="1" applyFont="1" applyBorder="1" applyAlignment="1">
      <alignment horizontal="left"/>
    </xf>
    <xf numFmtId="0" fontId="10" fillId="0" borderId="7" xfId="1" applyFont="1" applyBorder="1" applyAlignment="1">
      <alignment horizontal="center" vertical="top" wrapText="1"/>
    </xf>
    <xf numFmtId="0" fontId="7" fillId="0" borderId="8" xfId="1" applyFont="1" applyBorder="1" applyAlignment="1">
      <alignment horizontal="center" vertical="top" wrapText="1"/>
    </xf>
    <xf numFmtId="0" fontId="11" fillId="0" borderId="2" xfId="1" applyFont="1" applyBorder="1" applyAlignment="1">
      <alignment horizontal="center" vertical="top" wrapText="1"/>
    </xf>
    <xf numFmtId="0" fontId="7" fillId="0" borderId="9" xfId="1" applyFont="1" applyBorder="1" applyAlignment="1">
      <alignment horizontal="center" vertical="top" wrapText="1"/>
    </xf>
    <xf numFmtId="0" fontId="1" fillId="0" borderId="1" xfId="1" applyFont="1" applyBorder="1" applyAlignment="1">
      <alignment horizontal="center" vertical="top" wrapText="1"/>
    </xf>
  </cellXfs>
  <cellStyles count="4">
    <cellStyle name="Гиперссылка" xfId="3" builtinId="8"/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.kochetkov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4"/>
  <sheetViews>
    <sheetView tabSelected="1" topLeftCell="B1" workbookViewId="0">
      <selection activeCell="E27" sqref="E27"/>
    </sheetView>
  </sheetViews>
  <sheetFormatPr defaultRowHeight="15" x14ac:dyDescent="0.25"/>
  <cols>
    <col min="1" max="1" width="2.85546875" customWidth="1"/>
    <col min="2" max="2" width="5" customWidth="1"/>
    <col min="3" max="3" width="7.28515625" customWidth="1"/>
    <col min="4" max="4" width="23.85546875" customWidth="1"/>
    <col min="6" max="6" width="29" customWidth="1"/>
    <col min="13" max="13" width="12.140625" customWidth="1"/>
    <col min="14" max="14" width="13.140625" customWidth="1"/>
    <col min="15" max="15" width="12.140625" customWidth="1"/>
    <col min="16" max="16" width="14.5703125" customWidth="1"/>
  </cols>
  <sheetData>
    <row r="1" spans="1:22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13" t="s">
        <v>0</v>
      </c>
      <c r="Q1" s="2"/>
      <c r="R1" s="2"/>
      <c r="S1" s="2"/>
      <c r="T1" s="2"/>
      <c r="U1" s="2"/>
      <c r="V1" s="2"/>
    </row>
    <row r="2" spans="1:22" x14ac:dyDescent="0.25">
      <c r="A2" s="2"/>
      <c r="B2" s="33" t="s">
        <v>1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2"/>
      <c r="R2" s="2"/>
      <c r="S2" s="2"/>
      <c r="T2" s="2"/>
      <c r="U2" s="2"/>
      <c r="V2" s="2"/>
    </row>
    <row r="3" spans="1:22" x14ac:dyDescent="0.25">
      <c r="A3" s="2"/>
      <c r="B3" s="2" t="s">
        <v>2</v>
      </c>
      <c r="C3" s="2"/>
      <c r="D3" s="10" t="s">
        <v>41</v>
      </c>
      <c r="E3" s="10"/>
      <c r="F3" s="12"/>
      <c r="G3" s="2"/>
      <c r="H3" s="2"/>
      <c r="I3" s="2"/>
      <c r="J3" s="2"/>
      <c r="K3" s="2"/>
      <c r="L3" s="2"/>
      <c r="M3" s="2"/>
      <c r="N3" s="2"/>
      <c r="O3" s="2"/>
      <c r="P3" s="2"/>
      <c r="Q3" s="8"/>
      <c r="R3" s="2"/>
      <c r="S3" s="2"/>
      <c r="T3" s="2"/>
      <c r="U3" s="2"/>
      <c r="V3" s="2"/>
    </row>
    <row r="4" spans="1:22" ht="30.75" customHeight="1" x14ac:dyDescent="0.25">
      <c r="A4" s="2"/>
      <c r="B4" s="41" t="s">
        <v>3</v>
      </c>
      <c r="C4" s="44" t="s">
        <v>4</v>
      </c>
      <c r="D4" s="41" t="s">
        <v>5</v>
      </c>
      <c r="E4" s="44" t="s">
        <v>6</v>
      </c>
      <c r="F4" s="41" t="s">
        <v>7</v>
      </c>
      <c r="G4" s="41" t="s">
        <v>8</v>
      </c>
      <c r="H4" s="31" t="s">
        <v>9</v>
      </c>
      <c r="I4" s="31"/>
      <c r="J4" s="31"/>
      <c r="K4" s="31"/>
      <c r="L4" s="31"/>
      <c r="M4" s="58" t="s">
        <v>34</v>
      </c>
      <c r="N4" s="56" t="s">
        <v>35</v>
      </c>
      <c r="O4" s="32" t="s">
        <v>36</v>
      </c>
      <c r="P4" s="41" t="s">
        <v>10</v>
      </c>
      <c r="Q4" s="8"/>
      <c r="R4" s="2"/>
      <c r="S4" s="2"/>
      <c r="T4" s="2"/>
      <c r="U4" s="2"/>
      <c r="V4" s="2"/>
    </row>
    <row r="5" spans="1:22" ht="80.25" customHeight="1" x14ac:dyDescent="0.25">
      <c r="A5" s="7"/>
      <c r="B5" s="41"/>
      <c r="C5" s="45"/>
      <c r="D5" s="41"/>
      <c r="E5" s="45"/>
      <c r="F5" s="41"/>
      <c r="G5" s="41"/>
      <c r="H5" s="6" t="s">
        <v>11</v>
      </c>
      <c r="I5" s="6" t="s">
        <v>12</v>
      </c>
      <c r="J5" s="6" t="s">
        <v>13</v>
      </c>
      <c r="K5" s="6" t="s">
        <v>14</v>
      </c>
      <c r="L5" s="6" t="s">
        <v>15</v>
      </c>
      <c r="M5" s="59"/>
      <c r="N5" s="57"/>
      <c r="O5" s="32"/>
      <c r="P5" s="41"/>
      <c r="Q5" s="7"/>
      <c r="R5" s="7"/>
      <c r="S5" s="7"/>
      <c r="T5" s="7"/>
      <c r="U5" s="7"/>
      <c r="V5" s="7"/>
    </row>
    <row r="6" spans="1:22" x14ac:dyDescent="0.25">
      <c r="A6" s="2"/>
      <c r="B6" s="3">
        <v>1</v>
      </c>
      <c r="C6" s="3">
        <v>2</v>
      </c>
      <c r="D6" s="3">
        <v>3</v>
      </c>
      <c r="E6" s="3">
        <v>4</v>
      </c>
      <c r="F6" s="3">
        <v>5</v>
      </c>
      <c r="G6" s="3">
        <v>6</v>
      </c>
      <c r="H6" s="3">
        <v>7</v>
      </c>
      <c r="I6" s="3">
        <v>8</v>
      </c>
      <c r="J6" s="3">
        <v>9</v>
      </c>
      <c r="K6" s="3">
        <v>10</v>
      </c>
      <c r="L6" s="3">
        <v>11</v>
      </c>
      <c r="M6" s="3">
        <v>12</v>
      </c>
      <c r="N6" s="3">
        <v>13</v>
      </c>
      <c r="O6" s="3">
        <v>14</v>
      </c>
      <c r="P6" s="3">
        <v>15</v>
      </c>
      <c r="Q6" s="2"/>
      <c r="R6" s="2"/>
      <c r="S6" s="2"/>
      <c r="T6" s="2"/>
      <c r="U6" s="2"/>
      <c r="V6" s="2"/>
    </row>
    <row r="7" spans="1:22" ht="93.75" customHeight="1" x14ac:dyDescent="0.25">
      <c r="A7" s="2"/>
      <c r="B7" s="11">
        <v>1</v>
      </c>
      <c r="C7" s="11"/>
      <c r="D7" s="23" t="s">
        <v>31</v>
      </c>
      <c r="E7" s="4"/>
      <c r="F7" s="23" t="s">
        <v>32</v>
      </c>
      <c r="G7" s="11" t="s">
        <v>16</v>
      </c>
      <c r="H7" s="21">
        <v>0</v>
      </c>
      <c r="I7" s="21">
        <v>0</v>
      </c>
      <c r="J7" s="26" t="s">
        <v>33</v>
      </c>
      <c r="K7" s="27">
        <v>1368</v>
      </c>
      <c r="L7" s="29" t="s">
        <v>42</v>
      </c>
      <c r="M7" s="9">
        <v>932.2</v>
      </c>
      <c r="N7" s="9">
        <f>M7*L7</f>
        <v>1275249.6000000001</v>
      </c>
      <c r="O7" s="30">
        <f>N7*1.18</f>
        <v>1504794.5279999999</v>
      </c>
      <c r="P7" s="60" t="s">
        <v>47</v>
      </c>
      <c r="Q7" s="2"/>
      <c r="R7" s="2"/>
      <c r="S7" s="2"/>
      <c r="T7" s="2"/>
      <c r="U7" s="2"/>
      <c r="V7" s="2"/>
    </row>
    <row r="8" spans="1:22" x14ac:dyDescent="0.25">
      <c r="A8" s="2"/>
      <c r="B8" s="16"/>
      <c r="C8" s="16"/>
      <c r="D8" s="5"/>
      <c r="E8" s="5"/>
      <c r="F8" s="5"/>
      <c r="G8" s="16"/>
      <c r="H8" s="16"/>
      <c r="I8" s="16"/>
      <c r="J8" s="16"/>
      <c r="K8" s="16"/>
      <c r="L8" s="16"/>
      <c r="M8" s="16"/>
      <c r="N8" s="24">
        <f>SUM(N7:N7)</f>
        <v>1275249.6000000001</v>
      </c>
      <c r="O8" s="25">
        <f>SUM(O7:O7)</f>
        <v>1504794.5279999999</v>
      </c>
      <c r="P8" s="5"/>
      <c r="Q8" s="2"/>
      <c r="R8" s="2"/>
      <c r="S8" s="2"/>
      <c r="T8" s="2"/>
      <c r="U8" s="2"/>
      <c r="V8" s="2"/>
    </row>
    <row r="9" spans="1:22" x14ac:dyDescent="0.25">
      <c r="A9" s="2"/>
      <c r="B9" s="14"/>
      <c r="C9" s="14"/>
      <c r="D9" s="15"/>
      <c r="E9" s="15"/>
      <c r="F9" s="15"/>
      <c r="G9" s="14"/>
      <c r="H9" s="14"/>
      <c r="I9" s="14"/>
      <c r="J9" s="14"/>
      <c r="K9" s="14"/>
      <c r="L9" s="14"/>
      <c r="M9" s="14"/>
      <c r="N9" s="14" t="s">
        <v>17</v>
      </c>
      <c r="O9" s="1">
        <f>O8-N8</f>
        <v>229544.92799999984</v>
      </c>
      <c r="P9" s="5"/>
      <c r="Q9" s="2"/>
      <c r="R9" s="2"/>
      <c r="S9" s="2"/>
      <c r="T9" s="2"/>
      <c r="U9" s="2"/>
      <c r="V9" s="2"/>
    </row>
    <row r="10" spans="1:22" x14ac:dyDescent="0.25">
      <c r="A10" s="2"/>
      <c r="B10" s="55" t="s">
        <v>43</v>
      </c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8"/>
      <c r="Q10" s="2"/>
      <c r="R10" s="2"/>
      <c r="S10" s="2"/>
      <c r="T10" s="2"/>
      <c r="U10" s="2"/>
      <c r="V10" s="2"/>
    </row>
    <row r="11" spans="1:22" x14ac:dyDescent="0.25">
      <c r="A11" s="2"/>
      <c r="B11" s="35" t="s">
        <v>18</v>
      </c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7"/>
      <c r="Q11" s="2"/>
      <c r="R11" s="2"/>
      <c r="S11" s="2"/>
      <c r="T11" s="2"/>
      <c r="U11" s="2"/>
      <c r="V11" s="2"/>
    </row>
    <row r="12" spans="1:22" x14ac:dyDescent="0.25">
      <c r="A12" s="2"/>
      <c r="B12" s="34" t="s">
        <v>44</v>
      </c>
      <c r="C12" s="31"/>
      <c r="D12" s="31"/>
      <c r="E12" s="46" t="s">
        <v>46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8"/>
      <c r="Q12" s="2"/>
      <c r="R12" s="2"/>
      <c r="S12" s="2"/>
      <c r="T12" s="2"/>
      <c r="U12" s="2"/>
      <c r="V12" s="2"/>
    </row>
    <row r="13" spans="1:22" x14ac:dyDescent="0.25">
      <c r="A13" s="2"/>
      <c r="B13" s="31" t="s">
        <v>19</v>
      </c>
      <c r="C13" s="31"/>
      <c r="D13" s="31"/>
      <c r="E13" s="50" t="s">
        <v>20</v>
      </c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2"/>
      <c r="Q13" s="5"/>
      <c r="R13" s="5"/>
      <c r="S13" s="5"/>
      <c r="T13" s="5"/>
      <c r="U13" s="5"/>
      <c r="V13" s="5"/>
    </row>
    <row r="14" spans="1:22" x14ac:dyDescent="0.25">
      <c r="A14" s="2"/>
      <c r="B14" s="31" t="s">
        <v>21</v>
      </c>
      <c r="C14" s="31"/>
      <c r="D14" s="31"/>
      <c r="E14" s="42" t="s">
        <v>30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2"/>
      <c r="R14" s="2"/>
      <c r="S14" s="2"/>
      <c r="T14" s="2"/>
      <c r="U14" s="2"/>
      <c r="V14" s="2"/>
    </row>
    <row r="15" spans="1:22" x14ac:dyDescent="0.25">
      <c r="A15" s="2"/>
      <c r="B15" s="38" t="s">
        <v>22</v>
      </c>
      <c r="C15" s="39"/>
      <c r="D15" s="40"/>
      <c r="E15" s="54" t="s">
        <v>45</v>
      </c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8"/>
      <c r="Q15" s="2"/>
      <c r="R15" s="2"/>
      <c r="S15" s="2"/>
      <c r="T15" s="2"/>
      <c r="U15" s="2"/>
      <c r="V15" s="2"/>
    </row>
    <row r="16" spans="1:22" x14ac:dyDescent="0.25">
      <c r="A16" s="2"/>
      <c r="B16" s="38" t="s">
        <v>23</v>
      </c>
      <c r="C16" s="39"/>
      <c r="D16" s="40"/>
      <c r="E16" s="53" t="s">
        <v>37</v>
      </c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8"/>
      <c r="Q16" s="2"/>
      <c r="R16" s="2"/>
      <c r="S16" s="2"/>
      <c r="T16" s="2"/>
      <c r="U16" s="2"/>
      <c r="V16" s="2"/>
    </row>
    <row r="17" spans="1:17" x14ac:dyDescent="0.25">
      <c r="A17" s="2"/>
      <c r="B17" s="31" t="s">
        <v>24</v>
      </c>
      <c r="C17" s="31"/>
      <c r="D17" s="31"/>
      <c r="E17" s="49" t="s">
        <v>29</v>
      </c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2"/>
    </row>
    <row r="18" spans="1:17" x14ac:dyDescent="0.25">
      <c r="A18" s="2"/>
      <c r="B18" s="31" t="s">
        <v>25</v>
      </c>
      <c r="C18" s="31"/>
      <c r="D18" s="31"/>
      <c r="E18" s="49" t="s">
        <v>29</v>
      </c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8"/>
      <c r="Q18" s="2"/>
    </row>
    <row r="19" spans="1:17" x14ac:dyDescent="0.25">
      <c r="A19" s="2"/>
      <c r="B19" s="17"/>
      <c r="C19" s="17"/>
      <c r="D19" s="17"/>
      <c r="E19" s="17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2"/>
    </row>
    <row r="20" spans="1:17" x14ac:dyDescent="0.25">
      <c r="A20" s="19"/>
      <c r="B20" s="20"/>
      <c r="C20" s="20"/>
      <c r="D20" s="20"/>
      <c r="E20" s="20"/>
      <c r="F20" s="20"/>
      <c r="G20" s="20"/>
      <c r="H20" s="20"/>
      <c r="I20" s="20"/>
      <c r="J20" s="20"/>
      <c r="K20" s="2"/>
      <c r="L20" s="2"/>
      <c r="M20" s="2"/>
      <c r="N20" s="2"/>
      <c r="O20" s="2"/>
      <c r="P20" s="2"/>
      <c r="Q20" s="2"/>
    </row>
    <row r="21" spans="1:17" x14ac:dyDescent="0.25">
      <c r="A21" s="2"/>
      <c r="B21" s="2" t="s">
        <v>26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</row>
    <row r="22" spans="1:17" x14ac:dyDescent="0.25">
      <c r="A22" s="2"/>
      <c r="B22" s="2"/>
      <c r="C22" s="2"/>
      <c r="D22" s="28" t="s">
        <v>38</v>
      </c>
      <c r="E22" s="8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1:17" x14ac:dyDescent="0.25">
      <c r="A23" s="2"/>
      <c r="B23" s="2" t="s">
        <v>27</v>
      </c>
      <c r="C23" s="2"/>
      <c r="D23" s="28" t="s">
        <v>39</v>
      </c>
      <c r="E23" s="8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1:17" x14ac:dyDescent="0.25">
      <c r="A24" s="2"/>
      <c r="B24" s="2" t="s">
        <v>28</v>
      </c>
      <c r="C24" s="2"/>
      <c r="D24" s="22" t="s">
        <v>40</v>
      </c>
      <c r="E24" s="8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</sheetData>
  <mergeCells count="28">
    <mergeCell ref="E17:P17"/>
    <mergeCell ref="E15:P15"/>
    <mergeCell ref="D4:D5"/>
    <mergeCell ref="P4:P5"/>
    <mergeCell ref="B10:P10"/>
    <mergeCell ref="B15:D15"/>
    <mergeCell ref="F4:F5"/>
    <mergeCell ref="G4:G5"/>
    <mergeCell ref="H4:L4"/>
    <mergeCell ref="N4:N5"/>
    <mergeCell ref="M4:M5"/>
    <mergeCell ref="B17:D17"/>
    <mergeCell ref="B18:D18"/>
    <mergeCell ref="O4:O5"/>
    <mergeCell ref="B2:P2"/>
    <mergeCell ref="B13:D13"/>
    <mergeCell ref="B12:D12"/>
    <mergeCell ref="B11:P11"/>
    <mergeCell ref="B16:D16"/>
    <mergeCell ref="B4:B5"/>
    <mergeCell ref="B14:D14"/>
    <mergeCell ref="E14:P14"/>
    <mergeCell ref="C4:C5"/>
    <mergeCell ref="E4:E5"/>
    <mergeCell ref="E12:P12"/>
    <mergeCell ref="E18:P18"/>
    <mergeCell ref="E13:P13"/>
    <mergeCell ref="E16:P16"/>
  </mergeCells>
  <hyperlinks>
    <hyperlink ref="D24" r:id="rId1"/>
  </hyperlinks>
  <pageMargins left="0.19685039370078741" right="0.19685039370078741" top="0.19685039370078741" bottom="0.19685039370078741" header="0.31496062992125984" footer="0.31496062992125984"/>
  <pageSetup paperSize="9" scale="78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2015-12-28T11:30:22Z</dcterms:modified>
</cp:coreProperties>
</file>